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https://uraishi.sharepoint.com/sites/msteams_7d9bac/Shared Documents/★予防接種事業関係/⑧沖縄県・那覇市風しん・沖縄県麻しん事業/⑤令和5年度/"/>
    </mc:Choice>
  </mc:AlternateContent>
  <xr:revisionPtr revIDLastSave="3" documentId="11_1BEC2D849C60E76CD8C32222048BA0EAD42896BA" xr6:coauthVersionLast="47" xr6:coauthVersionMax="47" xr10:uidLastSave="{590F99B9-3CCC-42B5-B65F-8049301054CB}"/>
  <bookViews>
    <workbookView xWindow="-120" yWindow="-120" windowWidth="29040" windowHeight="15720" tabRatio="827" xr2:uid="{00000000-000D-0000-FFFF-FFFF00000000}"/>
  </bookViews>
  <sheets>
    <sheet name="風しん様式2" sheetId="7" r:id="rId1"/>
    <sheet name="医師会データ" sheetId="24" state="hidden" r:id="rId2"/>
  </sheets>
  <definedNames>
    <definedName name="_xlnm.Print_Area" localSheetId="0">風しん様式2!$A$1:$K$39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7" l="1"/>
  <c r="I31" i="7" s="1"/>
  <c r="H29" i="7"/>
  <c r="J29" i="7" s="1"/>
  <c r="J28" i="7"/>
  <c r="H28" i="7"/>
  <c r="H27" i="7"/>
  <c r="J27" i="7" s="1"/>
  <c r="J26" i="7"/>
  <c r="J30" i="7" s="1"/>
  <c r="H26" i="7"/>
  <c r="H24" i="7"/>
  <c r="J24" i="7" s="1"/>
  <c r="J23" i="7"/>
  <c r="H23" i="7"/>
  <c r="H22" i="7"/>
  <c r="J22" i="7" s="1"/>
  <c r="J21" i="7"/>
  <c r="H21" i="7"/>
  <c r="H20" i="7"/>
  <c r="J25" i="7" l="1"/>
  <c r="J31" i="7" s="1"/>
  <c r="K32" i="7" s="1"/>
  <c r="H17" i="7" l="1"/>
</calcChain>
</file>

<file path=xl/sharedStrings.xml><?xml version="1.0" encoding="utf-8"?>
<sst xmlns="http://schemas.openxmlformats.org/spreadsheetml/2006/main" count="104" uniqueCount="89">
  <si>
    <t>ふりがな</t>
    <phoneticPr fontId="2"/>
  </si>
  <si>
    <t>記</t>
  </si>
  <si>
    <t>件数</t>
  </si>
  <si>
    <t>医療機関名</t>
    <phoneticPr fontId="2"/>
  </si>
  <si>
    <t>小計</t>
    <rPh sb="0" eb="2">
      <t>ショウケイ</t>
    </rPh>
    <phoneticPr fontId="2"/>
  </si>
  <si>
    <t>合計</t>
    <rPh sb="0" eb="2">
      <t>ゴウケイ</t>
    </rPh>
    <phoneticPr fontId="2"/>
  </si>
  <si>
    <t>代表者名　　　　　　　　　　　　　　　　</t>
    <phoneticPr fontId="2"/>
  </si>
  <si>
    <t>住所</t>
    <phoneticPr fontId="2"/>
  </si>
  <si>
    <t>㊞</t>
    <phoneticPr fontId="2"/>
  </si>
  <si>
    <t>１．請求金額</t>
    <rPh sb="2" eb="4">
      <t>セイキュウ</t>
    </rPh>
    <rPh sb="4" eb="6">
      <t>キンガク</t>
    </rPh>
    <phoneticPr fontId="2"/>
  </si>
  <si>
    <t>沖縄県</t>
    <rPh sb="0" eb="3">
      <t>オキナワケン</t>
    </rPh>
    <phoneticPr fontId="2"/>
  </si>
  <si>
    <t>（振込先）</t>
    <rPh sb="1" eb="4">
      <t>フリコミサキ</t>
    </rPh>
    <phoneticPr fontId="2"/>
  </si>
  <si>
    <t>金融機関名</t>
    <rPh sb="0" eb="2">
      <t>キンユウ</t>
    </rPh>
    <rPh sb="2" eb="4">
      <t>キカン</t>
    </rPh>
    <rPh sb="4" eb="5">
      <t>メイ</t>
    </rPh>
    <phoneticPr fontId="2"/>
  </si>
  <si>
    <t>銀行</t>
    <rPh sb="0" eb="2">
      <t>ギンコウ</t>
    </rPh>
    <phoneticPr fontId="2"/>
  </si>
  <si>
    <t>支店</t>
    <rPh sb="0" eb="2">
      <t>シテン</t>
    </rPh>
    <phoneticPr fontId="2"/>
  </si>
  <si>
    <t>当座・普通</t>
    <rPh sb="0" eb="2">
      <t>トウザ</t>
    </rPh>
    <rPh sb="3" eb="5">
      <t>フツウ</t>
    </rPh>
    <phoneticPr fontId="2"/>
  </si>
  <si>
    <t>金庫</t>
    <rPh sb="0" eb="2">
      <t>キンコ</t>
    </rPh>
    <phoneticPr fontId="2"/>
  </si>
  <si>
    <t>出張所</t>
    <rPh sb="0" eb="2">
      <t>シュッチョウ</t>
    </rPh>
    <rPh sb="2" eb="3">
      <t>ジョ</t>
    </rPh>
    <phoneticPr fontId="2"/>
  </si>
  <si>
    <t>口座名義</t>
    <rPh sb="0" eb="4">
      <t>コウザメイギ</t>
    </rPh>
    <phoneticPr fontId="2"/>
  </si>
  <si>
    <t>口座番号</t>
    <rPh sb="0" eb="2">
      <t>コウザ</t>
    </rPh>
    <rPh sb="2" eb="4">
      <t>バンゴウ</t>
    </rPh>
    <phoneticPr fontId="2"/>
  </si>
  <si>
    <t>電話番号</t>
    <rPh sb="0" eb="2">
      <t>デンワ</t>
    </rPh>
    <rPh sb="2" eb="4">
      <t>バンゴウ</t>
    </rPh>
    <phoneticPr fontId="2"/>
  </si>
  <si>
    <t>電子メール</t>
    <rPh sb="0" eb="2">
      <t>デンシ</t>
    </rPh>
    <phoneticPr fontId="2"/>
  </si>
  <si>
    <t>検査方法</t>
    <rPh sb="0" eb="2">
      <t>ケンサ</t>
    </rPh>
    <rPh sb="2" eb="4">
      <t>ホウホウ</t>
    </rPh>
    <phoneticPr fontId="2"/>
  </si>
  <si>
    <t>令和　　　年　　　月　　　日</t>
    <rPh sb="0" eb="2">
      <t>レイワ</t>
    </rPh>
    <phoneticPr fontId="2"/>
  </si>
  <si>
    <t>　令和</t>
    <rPh sb="1" eb="3">
      <t>レイワ</t>
    </rPh>
    <phoneticPr fontId="2"/>
  </si>
  <si>
    <t>年</t>
    <rPh sb="0" eb="1">
      <t>ネン</t>
    </rPh>
    <phoneticPr fontId="2"/>
  </si>
  <si>
    <t>月分の風しん抗体検査が完了いたしましたので、下記のとおり報告します。</t>
    <rPh sb="0" eb="1">
      <t>ガツ</t>
    </rPh>
    <rPh sb="1" eb="2">
      <t>ブン</t>
    </rPh>
    <phoneticPr fontId="2"/>
  </si>
  <si>
    <t>（内訳）</t>
    <rPh sb="1" eb="3">
      <t>ウチワケ</t>
    </rPh>
    <phoneticPr fontId="2"/>
  </si>
  <si>
    <t>単価</t>
    <rPh sb="0" eb="2">
      <t>タンカ</t>
    </rPh>
    <phoneticPr fontId="2"/>
  </si>
  <si>
    <t>金額（円）</t>
    <rPh sb="0" eb="2">
      <t>キンガク</t>
    </rPh>
    <rPh sb="3" eb="4">
      <t>エン</t>
    </rPh>
    <phoneticPr fontId="2"/>
  </si>
  <si>
    <t>医療機関</t>
    <rPh sb="0" eb="2">
      <t>イリョウ</t>
    </rPh>
    <rPh sb="2" eb="4">
      <t>キカン</t>
    </rPh>
    <phoneticPr fontId="2"/>
  </si>
  <si>
    <t>HI法・LTI法</t>
    <rPh sb="2" eb="3">
      <t>ホウ</t>
    </rPh>
    <rPh sb="7" eb="8">
      <t>ホウ</t>
    </rPh>
    <phoneticPr fontId="2"/>
  </si>
  <si>
    <t>EIA法・その他</t>
    <rPh sb="3" eb="4">
      <t>ホウ</t>
    </rPh>
    <rPh sb="7" eb="8">
      <t>タ</t>
    </rPh>
    <phoneticPr fontId="2"/>
  </si>
  <si>
    <t>那覇市分</t>
    <rPh sb="0" eb="3">
      <t>ナハシ</t>
    </rPh>
    <rPh sb="3" eb="4">
      <t>ブン</t>
    </rPh>
    <phoneticPr fontId="2"/>
  </si>
  <si>
    <t>那覇市外分</t>
    <rPh sb="0" eb="3">
      <t>ナハシ</t>
    </rPh>
    <rPh sb="3" eb="4">
      <t>ソト</t>
    </rPh>
    <rPh sb="4" eb="5">
      <t>ブン</t>
    </rPh>
    <phoneticPr fontId="2"/>
  </si>
  <si>
    <t>〒　　-　
沖縄県</t>
    <rPh sb="6" eb="9">
      <t>オキナワケン</t>
    </rPh>
    <phoneticPr fontId="2"/>
  </si>
  <si>
    <t>消費税率</t>
    <rPh sb="0" eb="3">
      <t>ショウヒゼイ</t>
    </rPh>
    <rPh sb="3" eb="4">
      <t>リツ</t>
    </rPh>
    <phoneticPr fontId="2"/>
  </si>
  <si>
    <t>地区医師会長　殿</t>
    <rPh sb="0" eb="2">
      <t>チク</t>
    </rPh>
    <rPh sb="2" eb="4">
      <t>イシ</t>
    </rPh>
    <rPh sb="5" eb="6">
      <t>チョウ</t>
    </rPh>
    <rPh sb="7" eb="8">
      <t>ドノ</t>
    </rPh>
    <phoneticPr fontId="2"/>
  </si>
  <si>
    <t>健診機関</t>
    <rPh sb="0" eb="2">
      <t>ケンシン</t>
    </rPh>
    <rPh sb="2" eb="4">
      <t>キカン</t>
    </rPh>
    <phoneticPr fontId="2"/>
  </si>
  <si>
    <t>風しん様式2</t>
    <rPh sb="0" eb="1">
      <t>フウ</t>
    </rPh>
    <rPh sb="3" eb="5">
      <t>ヨウシキ</t>
    </rPh>
    <phoneticPr fontId="2"/>
  </si>
  <si>
    <t>実施機関区分</t>
    <rPh sb="0" eb="2">
      <t>ジッシ</t>
    </rPh>
    <rPh sb="2" eb="4">
      <t>キカン</t>
    </rPh>
    <rPh sb="4" eb="6">
      <t>クブン</t>
    </rPh>
    <phoneticPr fontId="2"/>
  </si>
  <si>
    <t>氏名</t>
    <rPh sb="0" eb="2">
      <t>シメイ</t>
    </rPh>
    <phoneticPr fontId="2"/>
  </si>
  <si>
    <r>
      <rPr>
        <b/>
        <sz val="20"/>
        <rFont val="ＭＳ Ｐ明朝"/>
        <family val="1"/>
        <charset val="128"/>
      </rPr>
      <t>風しん</t>
    </r>
    <r>
      <rPr>
        <sz val="16"/>
        <rFont val="ＭＳ Ｐ明朝"/>
        <family val="1"/>
        <charset val="128"/>
      </rPr>
      <t>抗体検査実績報告書（医療機関用）</t>
    </r>
    <rPh sb="0" eb="1">
      <t>フウ</t>
    </rPh>
    <rPh sb="3" eb="5">
      <t>コウタイ</t>
    </rPh>
    <rPh sb="13" eb="15">
      <t>イリョウ</t>
    </rPh>
    <rPh sb="15" eb="18">
      <t>キカンヨウ</t>
    </rPh>
    <phoneticPr fontId="2"/>
  </si>
  <si>
    <t>医師会</t>
    <rPh sb="0" eb="3">
      <t>イシカイ</t>
    </rPh>
    <phoneticPr fontId="9"/>
  </si>
  <si>
    <t>住所</t>
    <rPh sb="0" eb="2">
      <t>ジュウショ</t>
    </rPh>
    <phoneticPr fontId="9"/>
  </si>
  <si>
    <t>所属</t>
    <rPh sb="0" eb="2">
      <t>ショゾク</t>
    </rPh>
    <phoneticPr fontId="9"/>
  </si>
  <si>
    <t>氏名</t>
    <rPh sb="0" eb="2">
      <t>シメイ</t>
    </rPh>
    <phoneticPr fontId="9"/>
  </si>
  <si>
    <t>一般社団法人那覇市医師会</t>
    <phoneticPr fontId="10"/>
  </si>
  <si>
    <t>那覇市東町26-1</t>
    <rPh sb="0" eb="5">
      <t>ナハシヒガシマチ</t>
    </rPh>
    <phoneticPr fontId="10"/>
  </si>
  <si>
    <t>会長</t>
    <rPh sb="0" eb="2">
      <t>カイチョウ</t>
    </rPh>
    <phoneticPr fontId="10"/>
  </si>
  <si>
    <t>山城　千秋</t>
    <phoneticPr fontId="10"/>
  </si>
  <si>
    <t>一般社団法人浦添市医師会</t>
    <phoneticPr fontId="10"/>
  </si>
  <si>
    <t>浦添市伊祖3-3-1 アルマーレ101号</t>
    <phoneticPr fontId="10"/>
  </si>
  <si>
    <t>池村　剛</t>
    <phoneticPr fontId="10"/>
  </si>
  <si>
    <t>一般社団法人南部地区医師会</t>
    <phoneticPr fontId="10"/>
  </si>
  <si>
    <t>八重瀬町字友寄891-1</t>
    <phoneticPr fontId="10"/>
  </si>
  <si>
    <t>安里　良盛</t>
    <phoneticPr fontId="10"/>
  </si>
  <si>
    <t>一般社団法人中部地区医師会</t>
    <phoneticPr fontId="10"/>
  </si>
  <si>
    <t>北谷町字宮城1-584</t>
    <phoneticPr fontId="10"/>
  </si>
  <si>
    <t>中田　安彦</t>
    <rPh sb="0" eb="2">
      <t>ナカダ</t>
    </rPh>
    <rPh sb="3" eb="5">
      <t>ヤスヒコ</t>
    </rPh>
    <phoneticPr fontId="10"/>
  </si>
  <si>
    <t>名護市宇茂佐の森5-2-7（北部会館4F）</t>
    <phoneticPr fontId="10"/>
  </si>
  <si>
    <t>上地　博之</t>
    <phoneticPr fontId="10"/>
  </si>
  <si>
    <t>一般社団法人宮古地区医師会</t>
    <phoneticPr fontId="10"/>
  </si>
  <si>
    <t>宮古島市平良字東仲宗根807-5, 2階</t>
    <rPh sb="0" eb="4">
      <t>ミヤコジマシ</t>
    </rPh>
    <rPh sb="4" eb="6">
      <t>ヒララ</t>
    </rPh>
    <rPh sb="6" eb="7">
      <t>アザ</t>
    </rPh>
    <rPh sb="7" eb="11">
      <t>ヒガシナカソネ</t>
    </rPh>
    <rPh sb="19" eb="20">
      <t>カイ</t>
    </rPh>
    <phoneticPr fontId="10"/>
  </si>
  <si>
    <t>竹井　太</t>
    <phoneticPr fontId="10"/>
  </si>
  <si>
    <t>一般社団法人八重山地区医師会</t>
    <phoneticPr fontId="10"/>
  </si>
  <si>
    <t>石垣市登野城548-4</t>
    <rPh sb="0" eb="3">
      <t>イシガキシ</t>
    </rPh>
    <rPh sb="3" eb="6">
      <t>トノシロ</t>
    </rPh>
    <phoneticPr fontId="10"/>
  </si>
  <si>
    <t>公益社団法人北部地区医師会</t>
    <phoneticPr fontId="10"/>
  </si>
  <si>
    <t>　当院は、委任とりまとめ者である那覇市医師会へ、下記についての権限を委任いたします。</t>
    <rPh sb="16" eb="19">
      <t>ナハシ</t>
    </rPh>
    <rPh sb="19" eb="22">
      <t>イシカイ</t>
    </rPh>
    <phoneticPr fontId="2"/>
  </si>
  <si>
    <t>　当院は、委任とりまとめ者である浦添市医師会へ、下記についての権限を委任いたします。</t>
    <rPh sb="16" eb="19">
      <t>ウラソエシ</t>
    </rPh>
    <rPh sb="19" eb="22">
      <t>イシカイ</t>
    </rPh>
    <phoneticPr fontId="2"/>
  </si>
  <si>
    <t>　当院は、委任とりまとめ者である南部地区医師会へ、下記についての権限を委任いたします。</t>
    <rPh sb="16" eb="18">
      <t>ナンブ</t>
    </rPh>
    <rPh sb="18" eb="20">
      <t>チク</t>
    </rPh>
    <rPh sb="20" eb="23">
      <t>イシカイ</t>
    </rPh>
    <phoneticPr fontId="2"/>
  </si>
  <si>
    <t>　当院は、委任とりまとめ者である中部地区医師会へ、下記についての権限を委任いたします。</t>
    <rPh sb="16" eb="18">
      <t>チュウブ</t>
    </rPh>
    <rPh sb="18" eb="20">
      <t>チク</t>
    </rPh>
    <rPh sb="20" eb="23">
      <t>イシカイ</t>
    </rPh>
    <phoneticPr fontId="2"/>
  </si>
  <si>
    <t>　当院は、委任とりまとめ者である北部地区医師会へ、下記についての権限を委任いたします。</t>
    <rPh sb="16" eb="18">
      <t>ホクブ</t>
    </rPh>
    <rPh sb="18" eb="20">
      <t>チク</t>
    </rPh>
    <rPh sb="20" eb="23">
      <t>イシカイ</t>
    </rPh>
    <phoneticPr fontId="2"/>
  </si>
  <si>
    <t>　当院は、委任とりまとめ者である宮古地区医師会へ、下記についての権限を委任いたします。</t>
    <rPh sb="16" eb="18">
      <t>ミヤコ</t>
    </rPh>
    <rPh sb="18" eb="20">
      <t>チク</t>
    </rPh>
    <rPh sb="20" eb="23">
      <t>イシカイ</t>
    </rPh>
    <phoneticPr fontId="2"/>
  </si>
  <si>
    <t>　当院は、委任とりまとめ者である八重山地区医師会へ、下記についての権限を委任いたします。</t>
    <rPh sb="16" eb="19">
      <t>ヤエヤマ</t>
    </rPh>
    <rPh sb="19" eb="21">
      <t>チク</t>
    </rPh>
    <rPh sb="21" eb="24">
      <t>イシカイ</t>
    </rPh>
    <phoneticPr fontId="2"/>
  </si>
  <si>
    <t>○○医師会</t>
    <rPh sb="2" eb="5">
      <t>イシカイ</t>
    </rPh>
    <phoneticPr fontId="2"/>
  </si>
  <si>
    <t>　当院は、委任とりまとめ者である○○医師会へ、下記についての権限を委任いたします。</t>
    <phoneticPr fontId="2"/>
  </si>
  <si>
    <t>○○市</t>
    <rPh sb="2" eb="3">
      <t>シ</t>
    </rPh>
    <phoneticPr fontId="2"/>
  </si>
  <si>
    <t>会長</t>
    <rPh sb="0" eb="2">
      <t>カイチョウ</t>
    </rPh>
    <phoneticPr fontId="2"/>
  </si>
  <si>
    <t>※削除不可</t>
    <rPh sb="1" eb="3">
      <t>サクジョ</t>
    </rPh>
    <rPh sb="3" eb="5">
      <t>フカ</t>
    </rPh>
    <phoneticPr fontId="2"/>
  </si>
  <si>
    <t>上原　秀政</t>
    <rPh sb="0" eb="2">
      <t>ウエハラ</t>
    </rPh>
    <rPh sb="3" eb="5">
      <t>ヒデマサ</t>
    </rPh>
    <phoneticPr fontId="10"/>
  </si>
  <si>
    <t>提出期限：検査結果判明日の属する月の翌月の5日まで
※令和6年3月31日までに検査結果が判明した分が支払の対象となることに注意すること</t>
    <rPh sb="0" eb="2">
      <t>テイシュツ</t>
    </rPh>
    <rPh sb="2" eb="4">
      <t>キゲン</t>
    </rPh>
    <rPh sb="5" eb="7">
      <t>ケンサ</t>
    </rPh>
    <rPh sb="7" eb="9">
      <t>ケッカ</t>
    </rPh>
    <rPh sb="9" eb="11">
      <t>ハンメイ</t>
    </rPh>
    <rPh sb="11" eb="12">
      <t>ビ</t>
    </rPh>
    <rPh sb="13" eb="14">
      <t>ゾク</t>
    </rPh>
    <rPh sb="16" eb="17">
      <t>ツキ</t>
    </rPh>
    <rPh sb="18" eb="19">
      <t>ヨク</t>
    </rPh>
    <rPh sb="19" eb="20">
      <t>ツキ</t>
    </rPh>
    <rPh sb="22" eb="23">
      <t>ニチ</t>
    </rPh>
    <rPh sb="27" eb="29">
      <t>レイワ</t>
    </rPh>
    <rPh sb="30" eb="31">
      <t>ネン</t>
    </rPh>
    <rPh sb="32" eb="33">
      <t>ガツ</t>
    </rPh>
    <rPh sb="35" eb="36">
      <t>ニチ</t>
    </rPh>
    <rPh sb="39" eb="41">
      <t>ケンサ</t>
    </rPh>
    <rPh sb="41" eb="43">
      <t>ケッカ</t>
    </rPh>
    <rPh sb="44" eb="46">
      <t>ハンメイ</t>
    </rPh>
    <rPh sb="48" eb="49">
      <t>ブン</t>
    </rPh>
    <rPh sb="50" eb="52">
      <t>シハライ</t>
    </rPh>
    <rPh sb="53" eb="55">
      <t>タイショウ</t>
    </rPh>
    <rPh sb="61" eb="63">
      <t>チュウイ</t>
    </rPh>
    <phoneticPr fontId="2"/>
  </si>
  <si>
    <t>添付書類：検査結果が記入された「風しん抗体検査申込書兼結果通知書（風しん様式1）」（原本）</t>
    <rPh sb="0" eb="2">
      <t>テンプ</t>
    </rPh>
    <rPh sb="2" eb="4">
      <t>ショルイ</t>
    </rPh>
    <rPh sb="5" eb="7">
      <t>ケンサ</t>
    </rPh>
    <rPh sb="7" eb="9">
      <t>ケッカ</t>
    </rPh>
    <rPh sb="10" eb="12">
      <t>キニュウ</t>
    </rPh>
    <rPh sb="16" eb="17">
      <t>フウ</t>
    </rPh>
    <rPh sb="19" eb="21">
      <t>コウタイ</t>
    </rPh>
    <rPh sb="21" eb="23">
      <t>ケンサ</t>
    </rPh>
    <rPh sb="23" eb="26">
      <t>モウシコミショ</t>
    </rPh>
    <rPh sb="26" eb="27">
      <t>ケン</t>
    </rPh>
    <rPh sb="27" eb="29">
      <t>ケッカ</t>
    </rPh>
    <rPh sb="29" eb="32">
      <t>ツウチショ</t>
    </rPh>
    <rPh sb="33" eb="34">
      <t>フウ</t>
    </rPh>
    <rPh sb="36" eb="38">
      <t>ヨウシキ</t>
    </rPh>
    <rPh sb="42" eb="44">
      <t>ゲンポン</t>
    </rPh>
    <phoneticPr fontId="2"/>
  </si>
  <si>
    <t>登録番号</t>
    <rPh sb="0" eb="2">
      <t>トウロク</t>
    </rPh>
    <rPh sb="2" eb="4">
      <t>バンゴウ</t>
    </rPh>
    <phoneticPr fontId="2"/>
  </si>
  <si>
    <t>10％対象</t>
    <rPh sb="3" eb="5">
      <t>タイショウ</t>
    </rPh>
    <phoneticPr fontId="2"/>
  </si>
  <si>
    <t>内　10％対象　消費税</t>
    <rPh sb="0" eb="1">
      <t>ウチ</t>
    </rPh>
    <rPh sb="5" eb="7">
      <t>タイショウ</t>
    </rPh>
    <rPh sb="8" eb="11">
      <t>ショウヒゼイ</t>
    </rPh>
    <phoneticPr fontId="2"/>
  </si>
  <si>
    <t>実施機関（写）→地区医師会（原本）→沖縄県・那覇市（写）</t>
    <rPh sb="0" eb="2">
      <t>ジッシ</t>
    </rPh>
    <rPh sb="2" eb="4">
      <t>キカン</t>
    </rPh>
    <rPh sb="5" eb="6">
      <t>ウツ</t>
    </rPh>
    <rPh sb="8" eb="10">
      <t>チク</t>
    </rPh>
    <rPh sb="10" eb="13">
      <t>イシカイ</t>
    </rPh>
    <rPh sb="14" eb="16">
      <t>ゲンポン</t>
    </rPh>
    <rPh sb="18" eb="21">
      <t>オキナワケン</t>
    </rPh>
    <rPh sb="22" eb="25">
      <t>ナハシ</t>
    </rPh>
    <rPh sb="26" eb="27">
      <t>ウツ</t>
    </rPh>
    <phoneticPr fontId="2"/>
  </si>
  <si>
    <t>※適格請求書発行事業者の登録</t>
    <rPh sb="1" eb="3">
      <t>テキカク</t>
    </rPh>
    <rPh sb="3" eb="6">
      <t>セイキュウショ</t>
    </rPh>
    <rPh sb="6" eb="8">
      <t>ハッコウ</t>
    </rPh>
    <rPh sb="8" eb="11">
      <t>ジギョウシャ</t>
    </rPh>
    <rPh sb="12" eb="14">
      <t>トウロク</t>
    </rPh>
    <phoneticPr fontId="2"/>
  </si>
  <si>
    <t>無　□</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</si>
</sst>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quot;¥&quot;#,##0_);[Red]\(&quot;¥&quot;#,##0\)"/>
    <numFmt numFmtId="177" formatCode="&quot;¥&quot;#,##0.0_);[Red]\(&quot;¥&quot;#,##0.0\)"/>
  </numFmts>
  <fonts count="3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6"/>
      <name val="ＭＳ Ｐ明朝"/>
      <family val="1"/>
      <charset val="128"/>
    </font>
    <font>
      <b/>
      <sz val="20"/>
      <name val="ＭＳ Ｐ明朝"/>
      <family val="1"/>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Ｐゴシック"/>
      <family val="3"/>
      <charset val="128"/>
      <scheme val="minor"/>
    </font>
    <font>
      <u/>
      <sz val="9"/>
      <color rgb="FFFF0000"/>
      <name val="ＭＳ Ｐ明朝"/>
      <family val="1"/>
      <charset val="128"/>
    </font>
    <font>
      <u/>
      <sz val="11"/>
      <color rgb="FFFF0000"/>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8F8F8"/>
        <bgColor indexed="64"/>
      </patternFill>
    </fill>
    <fill>
      <patternFill patternType="solid">
        <fgColor rgb="FF00B050"/>
        <bgColor indexed="64"/>
      </patternFill>
    </fill>
    <fill>
      <patternFill patternType="solid">
        <fgColor theme="0" tint="-4.9989318521683403E-2"/>
        <bgColor indexed="64"/>
      </patternFill>
    </fill>
  </fills>
  <borders count="34">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FF"/>
      </left>
      <right style="thick">
        <color rgb="FFFF00FF"/>
      </right>
      <top style="thick">
        <color rgb="FFFF00FF"/>
      </top>
      <bottom style="thick">
        <color rgb="FFFF00FF"/>
      </bottom>
      <diagonal/>
    </border>
  </borders>
  <cellStyleXfs count="42">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24" applyNumberFormat="0" applyAlignment="0" applyProtection="0">
      <alignment vertical="center"/>
    </xf>
    <xf numFmtId="0" fontId="15" fillId="30" borderId="0" applyNumberFormat="0" applyBorder="0" applyAlignment="0" applyProtection="0">
      <alignment vertical="center"/>
    </xf>
    <xf numFmtId="0" fontId="1" fillId="3" borderId="25" applyNumberFormat="0" applyFont="0" applyAlignment="0" applyProtection="0">
      <alignment vertical="center"/>
    </xf>
    <xf numFmtId="0" fontId="16" fillId="0" borderId="26" applyNumberFormat="0" applyFill="0" applyAlignment="0" applyProtection="0">
      <alignment vertical="center"/>
    </xf>
    <xf numFmtId="0" fontId="17" fillId="31" borderId="0" applyNumberFormat="0" applyBorder="0" applyAlignment="0" applyProtection="0">
      <alignment vertical="center"/>
    </xf>
    <xf numFmtId="0" fontId="18" fillId="32" borderId="27" applyNumberFormat="0" applyAlignment="0" applyProtection="0">
      <alignment vertical="center"/>
    </xf>
    <xf numFmtId="0" fontId="19" fillId="0" borderId="0" applyNumberFormat="0" applyFill="0" applyBorder="0" applyAlignment="0" applyProtection="0">
      <alignment vertical="center"/>
    </xf>
    <xf numFmtId="0" fontId="20" fillId="0" borderId="28" applyNumberFormat="0" applyFill="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2" fillId="0" borderId="0" applyNumberFormat="0" applyFill="0" applyBorder="0" applyAlignment="0" applyProtection="0">
      <alignment vertical="center"/>
    </xf>
    <xf numFmtId="0" fontId="23" fillId="0" borderId="31" applyNumberFormat="0" applyFill="0" applyAlignment="0" applyProtection="0">
      <alignment vertical="center"/>
    </xf>
    <xf numFmtId="0" fontId="24" fillId="32" borderId="32" applyNumberFormat="0" applyAlignment="0" applyProtection="0">
      <alignment vertical="center"/>
    </xf>
    <xf numFmtId="0" fontId="25" fillId="0" borderId="0" applyNumberFormat="0" applyFill="0" applyBorder="0" applyAlignment="0" applyProtection="0">
      <alignment vertical="center"/>
    </xf>
    <xf numFmtId="0" fontId="26" fillId="2" borderId="27" applyNumberFormat="0" applyAlignment="0" applyProtection="0">
      <alignment vertical="center"/>
    </xf>
    <xf numFmtId="0" fontId="27" fillId="33" borderId="0" applyNumberFormat="0" applyBorder="0" applyAlignment="0" applyProtection="0">
      <alignment vertical="center"/>
    </xf>
  </cellStyleXfs>
  <cellXfs count="110">
    <xf numFmtId="0" fontId="0" fillId="0" borderId="0" xfId="0">
      <alignment vertical="center"/>
    </xf>
    <xf numFmtId="0" fontId="4" fillId="0" borderId="0" xfId="0" applyFont="1">
      <alignment vertical="center"/>
    </xf>
    <xf numFmtId="0" fontId="3" fillId="34" borderId="0" xfId="0" applyFont="1" applyFill="1">
      <alignment vertical="center"/>
    </xf>
    <xf numFmtId="0" fontId="6" fillId="34" borderId="0" xfId="0" applyFont="1" applyFill="1" applyAlignment="1">
      <alignment horizontal="left" vertical="center"/>
    </xf>
    <xf numFmtId="0" fontId="6" fillId="34" borderId="0" xfId="0" applyFont="1" applyFill="1">
      <alignment vertical="center"/>
    </xf>
    <xf numFmtId="0" fontId="4" fillId="34" borderId="0" xfId="0" applyFont="1" applyFill="1" applyAlignment="1">
      <alignment horizontal="center" vertical="center"/>
    </xf>
    <xf numFmtId="42" fontId="6" fillId="34" borderId="0" xfId="0" applyNumberFormat="1" applyFont="1" applyFill="1" applyAlignment="1">
      <alignment horizontal="center" vertical="center" wrapText="1"/>
    </xf>
    <xf numFmtId="41" fontId="6" fillId="34" borderId="0" xfId="0" applyNumberFormat="1" applyFont="1" applyFill="1" applyAlignment="1">
      <alignment horizontal="center" vertical="center" wrapText="1"/>
    </xf>
    <xf numFmtId="42" fontId="4" fillId="34" borderId="0" xfId="0" applyNumberFormat="1" applyFont="1" applyFill="1" applyAlignment="1">
      <alignment horizontal="center" vertical="center"/>
    </xf>
    <xf numFmtId="0" fontId="5" fillId="34" borderId="0" xfId="0" applyFont="1" applyFill="1">
      <alignment vertical="center"/>
    </xf>
    <xf numFmtId="0" fontId="5" fillId="34" borderId="1" xfId="0" applyFont="1" applyFill="1" applyBorder="1">
      <alignment vertical="center"/>
    </xf>
    <xf numFmtId="0" fontId="5" fillId="34" borderId="2" xfId="0" applyFont="1" applyFill="1" applyBorder="1">
      <alignment vertical="center"/>
    </xf>
    <xf numFmtId="0" fontId="5" fillId="34" borderId="3" xfId="0" applyFont="1" applyFill="1" applyBorder="1">
      <alignment vertical="center"/>
    </xf>
    <xf numFmtId="0" fontId="5" fillId="34" borderId="4" xfId="0" applyFont="1" applyFill="1" applyBorder="1">
      <alignment vertical="center"/>
    </xf>
    <xf numFmtId="0" fontId="5" fillId="34" borderId="5" xfId="0" applyFont="1" applyFill="1" applyBorder="1">
      <alignment vertical="center"/>
    </xf>
    <xf numFmtId="0" fontId="6" fillId="34" borderId="0" xfId="0" applyFont="1" applyFill="1" applyAlignment="1">
      <alignment horizontal="right" vertical="center"/>
    </xf>
    <xf numFmtId="0" fontId="4" fillId="34" borderId="0" xfId="0" applyFont="1" applyFill="1">
      <alignment vertical="center"/>
    </xf>
    <xf numFmtId="0" fontId="6" fillId="4" borderId="0" xfId="0" applyFont="1" applyFill="1" applyAlignment="1" applyProtection="1">
      <alignment horizontal="center" vertical="center"/>
      <protection locked="0"/>
    </xf>
    <xf numFmtId="0" fontId="6" fillId="4" borderId="0" xfId="0" applyFont="1" applyFill="1">
      <alignment vertical="center"/>
    </xf>
    <xf numFmtId="0" fontId="4" fillId="4" borderId="0" xfId="0" applyFont="1" applyFill="1">
      <alignment vertical="center"/>
    </xf>
    <xf numFmtId="41" fontId="4" fillId="34" borderId="9" xfId="0" applyNumberFormat="1" applyFont="1" applyFill="1" applyBorder="1" applyAlignment="1" applyProtection="1">
      <alignment horizontal="center" vertical="center" wrapText="1"/>
      <protection locked="0"/>
    </xf>
    <xf numFmtId="41" fontId="4" fillId="34" borderId="10" xfId="0" applyNumberFormat="1" applyFont="1" applyFill="1" applyBorder="1" applyAlignment="1" applyProtection="1">
      <alignment horizontal="center" vertical="center" wrapText="1"/>
      <protection locked="0"/>
    </xf>
    <xf numFmtId="41" fontId="4" fillId="34" borderId="6" xfId="0" applyNumberFormat="1" applyFont="1" applyFill="1" applyBorder="1" applyAlignment="1" applyProtection="1">
      <alignment horizontal="center" vertical="center" wrapText="1"/>
      <protection locked="0"/>
    </xf>
    <xf numFmtId="41" fontId="4" fillId="34" borderId="8" xfId="0" applyNumberFormat="1" applyFont="1" applyFill="1" applyBorder="1" applyAlignment="1" applyProtection="1">
      <alignment horizontal="center" vertical="center" wrapText="1"/>
      <protection locked="0"/>
    </xf>
    <xf numFmtId="41" fontId="4" fillId="34" borderId="7" xfId="0" applyNumberFormat="1" applyFont="1" applyFill="1" applyBorder="1" applyAlignment="1" applyProtection="1">
      <alignment horizontal="center" vertical="center" wrapText="1"/>
      <protection locked="0"/>
    </xf>
    <xf numFmtId="177" fontId="4" fillId="34" borderId="7" xfId="0" applyNumberFormat="1" applyFont="1" applyFill="1" applyBorder="1" applyAlignment="1">
      <alignment horizontal="right" vertical="center" wrapText="1"/>
    </xf>
    <xf numFmtId="176" fontId="4" fillId="34" borderId="9" xfId="0" applyNumberFormat="1" applyFont="1" applyFill="1" applyBorder="1" applyAlignment="1">
      <alignment vertical="center" wrapText="1"/>
    </xf>
    <xf numFmtId="176" fontId="4" fillId="34" borderId="10" xfId="0" applyNumberFormat="1" applyFont="1" applyFill="1" applyBorder="1" applyAlignment="1">
      <alignment horizontal="right" vertical="center" wrapText="1"/>
    </xf>
    <xf numFmtId="176" fontId="4" fillId="34" borderId="7" xfId="0" applyNumberFormat="1" applyFont="1" applyFill="1" applyBorder="1" applyAlignment="1">
      <alignment vertical="center" wrapText="1"/>
    </xf>
    <xf numFmtId="0" fontId="3" fillId="34" borderId="8" xfId="0" applyFont="1" applyFill="1" applyBorder="1" applyAlignment="1">
      <alignment horizontal="center" vertical="center"/>
    </xf>
    <xf numFmtId="0" fontId="4" fillId="34" borderId="13"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34" borderId="0" xfId="0" applyFont="1" applyFill="1" applyAlignment="1">
      <alignment horizontal="left" vertical="center"/>
    </xf>
    <xf numFmtId="0" fontId="3" fillId="0" borderId="0" xfId="0" applyFont="1">
      <alignment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justify" vertical="center"/>
    </xf>
    <xf numFmtId="0" fontId="4" fillId="0" borderId="6" xfId="0" applyFont="1" applyBorder="1" applyAlignment="1">
      <alignment horizontal="center" vertical="center"/>
    </xf>
    <xf numFmtId="0" fontId="4" fillId="35" borderId="33" xfId="0" applyFont="1" applyFill="1" applyBorder="1">
      <alignment vertical="center"/>
    </xf>
    <xf numFmtId="0" fontId="4" fillId="0" borderId="0" xfId="0" applyFont="1" applyAlignment="1">
      <alignment horizontal="center"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6" xfId="0" applyFont="1" applyBorder="1">
      <alignment vertical="center"/>
    </xf>
    <xf numFmtId="0" fontId="4" fillId="34" borderId="16" xfId="0" applyFont="1" applyFill="1" applyBorder="1">
      <alignment vertical="center"/>
    </xf>
    <xf numFmtId="0" fontId="6" fillId="0" borderId="0" xfId="0" applyFont="1" applyAlignment="1">
      <alignment horizontal="right" wrapText="1"/>
    </xf>
    <xf numFmtId="0" fontId="4" fillId="0" borderId="6" xfId="0" applyFont="1" applyBorder="1" applyAlignment="1">
      <alignment horizontal="left" vertical="center"/>
    </xf>
    <xf numFmtId="0" fontId="5" fillId="34" borderId="0" xfId="0" applyFont="1" applyFill="1" applyAlignment="1">
      <alignment horizontal="left" vertical="center"/>
    </xf>
    <xf numFmtId="0" fontId="0" fillId="0" borderId="0" xfId="0" applyAlignment="1"/>
    <xf numFmtId="0" fontId="28" fillId="0" borderId="22" xfId="0" applyFont="1" applyBorder="1" applyAlignment="1"/>
    <xf numFmtId="0" fontId="28" fillId="0" borderId="23" xfId="0" applyFont="1" applyBorder="1" applyAlignment="1">
      <alignment wrapText="1"/>
    </xf>
    <xf numFmtId="0" fontId="28" fillId="0" borderId="23" xfId="0" applyFont="1" applyBorder="1" applyAlignment="1"/>
    <xf numFmtId="0" fontId="28" fillId="0" borderId="23" xfId="0" applyFont="1" applyBorder="1" applyAlignment="1">
      <alignment wrapText="1" shrinkToFit="1"/>
    </xf>
    <xf numFmtId="0" fontId="4" fillId="0" borderId="7" xfId="0" applyFont="1" applyBorder="1" applyAlignment="1">
      <alignment horizontal="center" vertical="center"/>
    </xf>
    <xf numFmtId="41" fontId="4" fillId="34" borderId="19" xfId="0" applyNumberFormat="1" applyFont="1" applyFill="1" applyBorder="1" applyAlignment="1">
      <alignment horizontal="center" vertical="center"/>
    </xf>
    <xf numFmtId="0" fontId="6" fillId="4" borderId="0" xfId="0" applyFont="1" applyFill="1" applyAlignment="1">
      <alignment horizontal="center" vertical="center"/>
    </xf>
    <xf numFmtId="41" fontId="4" fillId="0" borderId="8" xfId="0" applyNumberFormat="1" applyFont="1" applyBorder="1" applyAlignment="1" applyProtection="1">
      <alignment horizontal="center" vertical="center" wrapText="1"/>
      <protection locked="0"/>
    </xf>
    <xf numFmtId="0" fontId="6" fillId="4" borderId="0" xfId="0" applyFont="1" applyFill="1" applyAlignment="1">
      <alignment horizontal="left" vertical="center"/>
    </xf>
    <xf numFmtId="0" fontId="6" fillId="36" borderId="0" xfId="0" applyFont="1" applyFill="1" applyAlignment="1">
      <alignment horizontal="left" vertical="center"/>
    </xf>
    <xf numFmtId="0" fontId="6" fillId="0" borderId="0" xfId="0" applyFont="1">
      <alignment vertical="center"/>
    </xf>
    <xf numFmtId="0" fontId="4" fillId="34" borderId="6" xfId="0" applyFont="1" applyFill="1" applyBorder="1" applyAlignment="1">
      <alignment horizontal="center" vertical="center"/>
    </xf>
    <xf numFmtId="41" fontId="4" fillId="34" borderId="6" xfId="0" applyNumberFormat="1" applyFont="1" applyFill="1" applyBorder="1" applyAlignment="1">
      <alignment horizontal="center" vertical="center"/>
    </xf>
    <xf numFmtId="0" fontId="4" fillId="34" borderId="8" xfId="0" applyFont="1" applyFill="1" applyBorder="1" applyAlignment="1">
      <alignment horizontal="center" vertical="center"/>
    </xf>
    <xf numFmtId="41" fontId="4" fillId="34" borderId="8" xfId="0" applyNumberFormat="1" applyFont="1" applyFill="1" applyBorder="1" applyAlignment="1">
      <alignment horizontal="center" vertical="center"/>
    </xf>
    <xf numFmtId="0" fontId="4" fillId="34" borderId="9" xfId="0" applyFont="1" applyFill="1" applyBorder="1" applyAlignment="1">
      <alignment horizontal="center" vertical="center"/>
    </xf>
    <xf numFmtId="41" fontId="4" fillId="34" borderId="9" xfId="0" applyNumberFormat="1" applyFont="1" applyFill="1" applyBorder="1" applyAlignment="1">
      <alignment horizontal="center" vertical="center"/>
    </xf>
    <xf numFmtId="0" fontId="4" fillId="34" borderId="10" xfId="0" applyFont="1" applyFill="1" applyBorder="1" applyAlignment="1">
      <alignment horizontal="center" vertical="center"/>
    </xf>
    <xf numFmtId="41" fontId="4" fillId="34" borderId="10"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34" borderId="7" xfId="0" applyFont="1" applyFill="1" applyBorder="1" applyAlignment="1">
      <alignment horizontal="center" vertical="center"/>
    </xf>
    <xf numFmtId="41" fontId="4" fillId="34" borderId="7" xfId="0" applyNumberFormat="1" applyFont="1" applyFill="1" applyBorder="1" applyAlignment="1">
      <alignment horizontal="center" vertical="center"/>
    </xf>
    <xf numFmtId="0" fontId="4" fillId="34" borderId="13"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7" xfId="0" applyFont="1" applyFill="1" applyBorder="1" applyAlignment="1">
      <alignment horizontal="center" vertical="center"/>
    </xf>
    <xf numFmtId="0" fontId="29" fillId="34" borderId="0" xfId="0" applyFont="1" applyFill="1" applyAlignment="1">
      <alignment horizontal="right" vertical="center"/>
    </xf>
    <xf numFmtId="0" fontId="4" fillId="34" borderId="0" xfId="0" applyFont="1" applyFill="1" applyAlignment="1">
      <alignment horizontal="left" vertical="center"/>
    </xf>
    <xf numFmtId="0" fontId="3" fillId="34" borderId="0" xfId="0" applyFont="1" applyFill="1" applyAlignment="1">
      <alignment horizontal="center" vertical="center"/>
    </xf>
    <xf numFmtId="0" fontId="4" fillId="4" borderId="0" xfId="0" applyFont="1" applyFill="1" applyAlignment="1">
      <alignment horizontal="left" vertical="center" wrapText="1"/>
    </xf>
    <xf numFmtId="0" fontId="4" fillId="34" borderId="0" xfId="0" applyFont="1" applyFill="1" applyAlignment="1">
      <alignment horizontal="center" vertical="center"/>
    </xf>
    <xf numFmtId="0" fontId="6" fillId="4" borderId="0" xfId="0" applyFont="1" applyFill="1" applyAlignment="1">
      <alignment horizontal="center" vertical="center"/>
    </xf>
    <xf numFmtId="0" fontId="4" fillId="4" borderId="0" xfId="0" applyFont="1" applyFill="1" applyAlignment="1">
      <alignment horizontal="right" vertical="center"/>
    </xf>
    <xf numFmtId="0" fontId="7" fillId="34" borderId="0" xfId="0" applyFont="1" applyFill="1" applyAlignment="1">
      <alignment horizontal="center" vertical="center"/>
    </xf>
    <xf numFmtId="0" fontId="5" fillId="34" borderId="15" xfId="0" applyFont="1" applyFill="1" applyBorder="1" applyAlignment="1">
      <alignment horizontal="center" vertical="center"/>
    </xf>
    <xf numFmtId="0" fontId="5" fillId="34" borderId="20"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8" xfId="0" applyFont="1" applyBorder="1" applyAlignment="1">
      <alignment horizontal="center" vertical="center"/>
    </xf>
    <xf numFmtId="41" fontId="4" fillId="34" borderId="19" xfId="0" applyNumberFormat="1" applyFont="1" applyFill="1" applyBorder="1" applyAlignment="1" applyProtection="1">
      <alignment horizontal="center" vertical="center" wrapText="1"/>
      <protection locked="0"/>
    </xf>
    <xf numFmtId="41" fontId="4" fillId="34" borderId="8" xfId="0" applyNumberFormat="1" applyFont="1" applyFill="1" applyBorder="1" applyAlignment="1" applyProtection="1">
      <alignment horizontal="center" vertical="center" wrapText="1"/>
      <protection locked="0"/>
    </xf>
    <xf numFmtId="41" fontId="4" fillId="34" borderId="16" xfId="0" applyNumberFormat="1" applyFont="1" applyFill="1" applyBorder="1" applyAlignment="1" applyProtection="1">
      <alignment horizontal="center" vertical="center" wrapText="1"/>
      <protection locked="0"/>
    </xf>
    <xf numFmtId="0" fontId="30" fillId="0" borderId="14" xfId="0" applyFont="1" applyBorder="1" applyAlignment="1">
      <alignment horizontal="left" vertical="center" wrapText="1"/>
    </xf>
    <xf numFmtId="0" fontId="4" fillId="34" borderId="13" xfId="0" applyFont="1" applyFill="1" applyBorder="1" applyAlignment="1">
      <alignment horizontal="center" vertical="center"/>
    </xf>
    <xf numFmtId="0" fontId="3" fillId="34" borderId="19" xfId="0" applyFont="1" applyFill="1" applyBorder="1" applyAlignment="1">
      <alignment horizontal="left" vertical="center"/>
    </xf>
    <xf numFmtId="0" fontId="3" fillId="34" borderId="8" xfId="0" applyFont="1" applyFill="1" applyBorder="1" applyAlignment="1">
      <alignment horizontal="left" vertical="center"/>
    </xf>
    <xf numFmtId="42" fontId="3" fillId="34" borderId="8" xfId="0" applyNumberFormat="1" applyFont="1" applyFill="1" applyBorder="1" applyAlignment="1">
      <alignment horizontal="center" vertical="center"/>
    </xf>
    <xf numFmtId="0" fontId="3" fillId="34" borderId="8"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1"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9"/>
  <sheetViews>
    <sheetView tabSelected="1" view="pageBreakPreview" zoomScaleNormal="100" zoomScaleSheetLayoutView="100" workbookViewId="0">
      <selection activeCell="I26" sqref="I26"/>
    </sheetView>
  </sheetViews>
  <sheetFormatPr defaultColWidth="7.375" defaultRowHeight="31.5" customHeight="1"/>
  <cols>
    <col min="1" max="1" width="9.75" style="1" customWidth="1"/>
    <col min="2" max="2" width="8.875" style="1" customWidth="1"/>
    <col min="3" max="3" width="8.625" style="1" customWidth="1"/>
    <col min="4" max="4" width="7.125" style="1" customWidth="1"/>
    <col min="5" max="5" width="8.625" style="1" customWidth="1"/>
    <col min="6" max="6" width="6.875" style="1" customWidth="1"/>
    <col min="7" max="7" width="9.25" style="1" customWidth="1"/>
    <col min="8" max="8" width="9.5" style="1" customWidth="1"/>
    <col min="9" max="10" width="8.625" style="1" customWidth="1"/>
    <col min="11" max="11" width="14.375" style="1" customWidth="1"/>
    <col min="12" max="16384" width="7.375" style="1"/>
  </cols>
  <sheetData>
    <row r="1" spans="1:17" ht="31.5" customHeight="1">
      <c r="A1" s="2" t="s">
        <v>39</v>
      </c>
      <c r="B1" s="16"/>
      <c r="C1" s="16"/>
      <c r="D1" s="16"/>
      <c r="E1" s="16"/>
      <c r="F1" s="16"/>
      <c r="G1" s="16"/>
      <c r="H1" s="85" t="s">
        <v>86</v>
      </c>
      <c r="I1" s="85"/>
      <c r="J1" s="85"/>
      <c r="K1" s="85"/>
    </row>
    <row r="2" spans="1:17" ht="27" customHeight="1">
      <c r="A2" s="16"/>
      <c r="B2" s="16"/>
      <c r="C2" s="16"/>
      <c r="D2" s="16"/>
      <c r="E2" s="16"/>
      <c r="F2" s="16"/>
      <c r="G2" s="16"/>
      <c r="H2" s="16"/>
      <c r="I2" s="91" t="s">
        <v>23</v>
      </c>
      <c r="J2" s="91"/>
      <c r="K2" s="91"/>
      <c r="O2" s="33"/>
      <c r="P2" s="33"/>
    </row>
    <row r="3" spans="1:17" ht="31.5" customHeight="1">
      <c r="A3" s="16" t="s">
        <v>10</v>
      </c>
      <c r="B3" s="19"/>
      <c r="C3" s="16" t="s">
        <v>37</v>
      </c>
      <c r="D3" s="16"/>
      <c r="E3" s="16"/>
      <c r="F3" s="16"/>
      <c r="G3" s="86"/>
      <c r="H3" s="86"/>
      <c r="I3" s="86"/>
      <c r="J3" s="86"/>
      <c r="K3" s="16"/>
      <c r="N3" s="34"/>
      <c r="O3" s="34"/>
    </row>
    <row r="4" spans="1:17" ht="12.75" customHeight="1">
      <c r="A4" s="16"/>
      <c r="B4" s="19"/>
      <c r="C4" s="16"/>
      <c r="D4" s="16"/>
      <c r="E4" s="16"/>
      <c r="F4" s="16"/>
      <c r="G4" s="32"/>
      <c r="H4" s="32"/>
      <c r="I4" s="32"/>
      <c r="J4" s="32"/>
      <c r="K4" s="16"/>
      <c r="N4" s="34"/>
      <c r="O4" s="34"/>
    </row>
    <row r="5" spans="1:17" ht="29.25" customHeight="1">
      <c r="A5" s="92" t="s">
        <v>42</v>
      </c>
      <c r="B5" s="92"/>
      <c r="C5" s="92"/>
      <c r="D5" s="92"/>
      <c r="E5" s="92"/>
      <c r="F5" s="92"/>
      <c r="G5" s="92"/>
      <c r="H5" s="92"/>
      <c r="I5" s="92"/>
      <c r="J5" s="92"/>
      <c r="K5" s="92"/>
    </row>
    <row r="6" spans="1:17" ht="15.75" customHeight="1">
      <c r="A6" s="16"/>
      <c r="B6" s="16"/>
      <c r="C6" s="16"/>
      <c r="D6" s="16"/>
      <c r="E6" s="16"/>
      <c r="F6" s="16"/>
      <c r="G6" s="16"/>
      <c r="H6" s="16"/>
      <c r="I6" s="16"/>
      <c r="J6" s="16"/>
      <c r="K6" s="16"/>
    </row>
    <row r="7" spans="1:17" ht="35.25" customHeight="1">
      <c r="A7" s="16"/>
      <c r="B7" s="16"/>
      <c r="C7" s="16"/>
      <c r="D7" s="16"/>
      <c r="E7" s="16"/>
      <c r="F7" s="16"/>
      <c r="G7" s="3" t="s">
        <v>7</v>
      </c>
      <c r="H7" s="88" t="s">
        <v>35</v>
      </c>
      <c r="I7" s="86"/>
      <c r="J7" s="86"/>
      <c r="K7" s="86"/>
    </row>
    <row r="8" spans="1:17" ht="26.25" customHeight="1">
      <c r="A8" s="16"/>
      <c r="B8" s="16"/>
      <c r="C8" s="16"/>
      <c r="D8" s="16"/>
      <c r="E8" s="16"/>
      <c r="F8" s="16"/>
      <c r="G8" s="3" t="s">
        <v>20</v>
      </c>
      <c r="H8" s="89"/>
      <c r="I8" s="89"/>
      <c r="J8" s="89"/>
      <c r="K8" s="89"/>
    </row>
    <row r="9" spans="1:17" ht="26.25" customHeight="1">
      <c r="A9" s="16"/>
      <c r="B9" s="16"/>
      <c r="C9" s="16"/>
      <c r="D9" s="16"/>
      <c r="E9" s="16"/>
      <c r="F9" s="16"/>
      <c r="G9" s="3" t="s">
        <v>21</v>
      </c>
      <c r="H9" s="89"/>
      <c r="I9" s="89"/>
      <c r="J9" s="89"/>
      <c r="K9" s="89"/>
    </row>
    <row r="10" spans="1:17" ht="26.25" customHeight="1">
      <c r="A10" s="16"/>
      <c r="B10" s="16"/>
      <c r="C10" s="16"/>
      <c r="D10" s="16"/>
      <c r="E10" s="16"/>
      <c r="F10" s="16"/>
      <c r="G10" s="47" t="s">
        <v>3</v>
      </c>
      <c r="H10" s="89"/>
      <c r="I10" s="89"/>
      <c r="J10" s="89"/>
      <c r="K10" s="89"/>
    </row>
    <row r="11" spans="1:17" ht="26.25" customHeight="1">
      <c r="A11" s="16"/>
      <c r="B11" s="16"/>
      <c r="C11" s="16"/>
      <c r="D11" s="16"/>
      <c r="E11" s="16"/>
      <c r="F11" s="16"/>
      <c r="G11" s="4" t="s">
        <v>6</v>
      </c>
      <c r="H11" s="90"/>
      <c r="I11" s="90"/>
      <c r="J11" s="90"/>
      <c r="K11" s="17" t="s">
        <v>8</v>
      </c>
    </row>
    <row r="12" spans="1:17" ht="17.25" customHeight="1">
      <c r="A12" s="16"/>
      <c r="B12" s="16"/>
      <c r="C12" s="16"/>
      <c r="D12" s="16"/>
      <c r="E12" s="16"/>
      <c r="F12" s="16"/>
      <c r="G12" s="59" t="s">
        <v>87</v>
      </c>
      <c r="H12" s="55"/>
      <c r="I12" s="55"/>
      <c r="J12" s="57" t="s">
        <v>88</v>
      </c>
      <c r="K12" s="16"/>
    </row>
    <row r="13" spans="1:17" ht="20.25" customHeight="1">
      <c r="A13" s="16"/>
      <c r="B13" s="16"/>
      <c r="C13" s="16"/>
      <c r="D13" s="16"/>
      <c r="E13" s="16"/>
      <c r="F13" s="16"/>
      <c r="G13" s="58" t="s">
        <v>83</v>
      </c>
      <c r="H13" s="90"/>
      <c r="I13" s="90"/>
      <c r="J13" s="90"/>
      <c r="K13" s="16"/>
    </row>
    <row r="14" spans="1:17" ht="7.5" customHeight="1">
      <c r="A14" s="16"/>
      <c r="B14" s="16"/>
      <c r="C14" s="16"/>
      <c r="D14" s="16"/>
      <c r="E14" s="16"/>
      <c r="F14" s="16"/>
      <c r="G14" s="16"/>
      <c r="H14" s="16"/>
      <c r="I14" s="16"/>
      <c r="J14" s="16"/>
      <c r="K14" s="16"/>
      <c r="Q14" s="35"/>
    </row>
    <row r="15" spans="1:17" ht="25.5" customHeight="1">
      <c r="A15" s="15" t="s">
        <v>24</v>
      </c>
      <c r="B15" s="18"/>
      <c r="C15" s="5" t="s">
        <v>25</v>
      </c>
      <c r="D15" s="19"/>
      <c r="E15" s="16" t="s">
        <v>26</v>
      </c>
      <c r="F15" s="4"/>
      <c r="G15" s="4"/>
      <c r="H15" s="4"/>
      <c r="I15" s="4"/>
      <c r="J15" s="4"/>
      <c r="K15" s="4"/>
      <c r="N15" s="36"/>
      <c r="O15" s="36"/>
    </row>
    <row r="16" spans="1:17" ht="27.75" customHeight="1" thickBot="1">
      <c r="A16" s="87" t="s">
        <v>1</v>
      </c>
      <c r="B16" s="87"/>
      <c r="C16" s="87"/>
      <c r="D16" s="87"/>
      <c r="E16" s="87"/>
      <c r="F16" s="87"/>
      <c r="G16" s="87"/>
      <c r="H16" s="87"/>
      <c r="I16" s="87"/>
      <c r="J16" s="87"/>
      <c r="K16" s="87"/>
    </row>
    <row r="17" spans="1:15" ht="31.5" customHeight="1" thickBot="1">
      <c r="A17" s="103" t="s">
        <v>9</v>
      </c>
      <c r="B17" s="104"/>
      <c r="C17" s="29"/>
      <c r="D17" s="29"/>
      <c r="E17" s="29"/>
      <c r="F17" s="29"/>
      <c r="G17" s="29"/>
      <c r="H17" s="105">
        <f>J31</f>
        <v>0</v>
      </c>
      <c r="I17" s="106"/>
      <c r="J17" s="106"/>
      <c r="K17" s="44"/>
    </row>
    <row r="18" spans="1:15" ht="15" customHeight="1" thickBot="1">
      <c r="A18" s="86"/>
      <c r="B18" s="86"/>
      <c r="C18" s="16"/>
      <c r="D18" s="16"/>
      <c r="E18" s="16"/>
      <c r="F18" s="16"/>
      <c r="G18" s="16"/>
      <c r="H18" s="16"/>
      <c r="I18" s="16"/>
      <c r="J18" s="16"/>
      <c r="K18" s="16"/>
      <c r="N18" s="36"/>
      <c r="O18" s="36"/>
    </row>
    <row r="19" spans="1:15" ht="21" customHeight="1" thickBot="1">
      <c r="A19" s="102" t="s">
        <v>27</v>
      </c>
      <c r="B19" s="102"/>
      <c r="C19" s="68" t="s">
        <v>40</v>
      </c>
      <c r="D19" s="68"/>
      <c r="E19" s="68"/>
      <c r="F19" s="76" t="s">
        <v>22</v>
      </c>
      <c r="G19" s="76"/>
      <c r="H19" s="30" t="s">
        <v>28</v>
      </c>
      <c r="I19" s="76" t="s">
        <v>2</v>
      </c>
      <c r="J19" s="76" t="s">
        <v>29</v>
      </c>
      <c r="K19" s="76"/>
      <c r="L19" s="1" t="s">
        <v>36</v>
      </c>
      <c r="M19" s="45"/>
      <c r="N19" s="36"/>
      <c r="O19" s="36"/>
    </row>
    <row r="20" spans="1:15" ht="21" customHeight="1" thickTop="1" thickBot="1">
      <c r="A20" s="60"/>
      <c r="B20" s="60"/>
      <c r="C20" s="70"/>
      <c r="D20" s="70"/>
      <c r="E20" s="70"/>
      <c r="F20" s="77"/>
      <c r="G20" s="77"/>
      <c r="H20" s="31" t="str">
        <f>L20&amp;"%税込"</f>
        <v>10%税込</v>
      </c>
      <c r="I20" s="77"/>
      <c r="J20" s="77"/>
      <c r="K20" s="77"/>
      <c r="L20" s="38">
        <v>10</v>
      </c>
    </row>
    <row r="21" spans="1:15" ht="30" customHeight="1">
      <c r="A21" s="68" t="s">
        <v>33</v>
      </c>
      <c r="B21" s="68"/>
      <c r="C21" s="71" t="s">
        <v>30</v>
      </c>
      <c r="D21" s="71"/>
      <c r="E21" s="71"/>
      <c r="F21" s="64" t="s">
        <v>31</v>
      </c>
      <c r="G21" s="64"/>
      <c r="H21" s="26">
        <f>ROUNDDOWN((4930*(1+L20*0.01)),0)</f>
        <v>5423</v>
      </c>
      <c r="I21" s="20"/>
      <c r="J21" s="65">
        <f>H21*I21</f>
        <v>0</v>
      </c>
      <c r="K21" s="65"/>
    </row>
    <row r="22" spans="1:15" ht="30" customHeight="1" thickBot="1">
      <c r="A22" s="69"/>
      <c r="B22" s="69"/>
      <c r="C22" s="72"/>
      <c r="D22" s="72"/>
      <c r="E22" s="72"/>
      <c r="F22" s="66" t="s">
        <v>32</v>
      </c>
      <c r="G22" s="66"/>
      <c r="H22" s="27">
        <f>ROUNDDOWN((6320*(1+L20*0.01)),0)</f>
        <v>6952</v>
      </c>
      <c r="I22" s="21"/>
      <c r="J22" s="67">
        <f>H22*I22</f>
        <v>0</v>
      </c>
      <c r="K22" s="67"/>
    </row>
    <row r="23" spans="1:15" ht="30" customHeight="1">
      <c r="A23" s="69"/>
      <c r="B23" s="69"/>
      <c r="C23" s="73" t="s">
        <v>38</v>
      </c>
      <c r="D23" s="73"/>
      <c r="E23" s="73"/>
      <c r="F23" s="74" t="s">
        <v>31</v>
      </c>
      <c r="G23" s="74"/>
      <c r="H23" s="28">
        <f>ROUNDDOWN((1290*(1+L20*0.01)),0)</f>
        <v>1419</v>
      </c>
      <c r="I23" s="24"/>
      <c r="J23" s="75">
        <f>H23*I23</f>
        <v>0</v>
      </c>
      <c r="K23" s="75"/>
    </row>
    <row r="24" spans="1:15" ht="30" customHeight="1" thickBot="1">
      <c r="A24" s="70"/>
      <c r="B24" s="70"/>
      <c r="C24" s="72"/>
      <c r="D24" s="72"/>
      <c r="E24" s="72"/>
      <c r="F24" s="66" t="s">
        <v>32</v>
      </c>
      <c r="G24" s="66"/>
      <c r="H24" s="27">
        <f>ROUNDDOWN((2680*(1+L20*0.01)),0)</f>
        <v>2948</v>
      </c>
      <c r="I24" s="21"/>
      <c r="J24" s="67">
        <f>H24*I24</f>
        <v>0</v>
      </c>
      <c r="K24" s="67"/>
    </row>
    <row r="25" spans="1:15" ht="30" customHeight="1" thickBot="1">
      <c r="A25" s="39"/>
      <c r="B25" s="39"/>
      <c r="C25" s="53"/>
      <c r="D25" s="53"/>
      <c r="E25" s="53"/>
      <c r="F25" s="60" t="s">
        <v>4</v>
      </c>
      <c r="G25" s="60"/>
      <c r="H25" s="25"/>
      <c r="I25" s="24"/>
      <c r="J25" s="61">
        <f>SUM(J21:K24)</f>
        <v>0</v>
      </c>
      <c r="K25" s="61"/>
    </row>
    <row r="26" spans="1:15" ht="30" customHeight="1">
      <c r="A26" s="68" t="s">
        <v>34</v>
      </c>
      <c r="B26" s="68"/>
      <c r="C26" s="71" t="s">
        <v>30</v>
      </c>
      <c r="D26" s="71"/>
      <c r="E26" s="71"/>
      <c r="F26" s="64" t="s">
        <v>31</v>
      </c>
      <c r="G26" s="64"/>
      <c r="H26" s="26">
        <f>ROUNDDOWN((4930*(1+L20*0.01)),0)</f>
        <v>5423</v>
      </c>
      <c r="I26" s="20"/>
      <c r="J26" s="65">
        <f>H26*I26</f>
        <v>0</v>
      </c>
      <c r="K26" s="65"/>
    </row>
    <row r="27" spans="1:15" ht="30" customHeight="1" thickBot="1">
      <c r="A27" s="69"/>
      <c r="B27" s="69"/>
      <c r="C27" s="72"/>
      <c r="D27" s="72"/>
      <c r="E27" s="72"/>
      <c r="F27" s="66" t="s">
        <v>32</v>
      </c>
      <c r="G27" s="66"/>
      <c r="H27" s="27">
        <f>ROUNDDOWN((6320*(1+L20*0.01)),0)</f>
        <v>6952</v>
      </c>
      <c r="I27" s="21"/>
      <c r="J27" s="67">
        <f>H27*I27</f>
        <v>0</v>
      </c>
      <c r="K27" s="67"/>
      <c r="N27" s="36"/>
      <c r="O27" s="36"/>
    </row>
    <row r="28" spans="1:15" ht="30" customHeight="1">
      <c r="A28" s="69"/>
      <c r="B28" s="69"/>
      <c r="C28" s="73" t="s">
        <v>38</v>
      </c>
      <c r="D28" s="73"/>
      <c r="E28" s="73"/>
      <c r="F28" s="74" t="s">
        <v>31</v>
      </c>
      <c r="G28" s="74"/>
      <c r="H28" s="28">
        <f>ROUNDDOWN((1290*(1+L20*0.01)),0)</f>
        <v>1419</v>
      </c>
      <c r="I28" s="24"/>
      <c r="J28" s="75">
        <f>H28*I28</f>
        <v>0</v>
      </c>
      <c r="K28" s="75"/>
      <c r="N28" s="36"/>
      <c r="O28" s="36"/>
    </row>
    <row r="29" spans="1:15" ht="30" customHeight="1" thickBot="1">
      <c r="A29" s="70"/>
      <c r="B29" s="70"/>
      <c r="C29" s="72"/>
      <c r="D29" s="72"/>
      <c r="E29" s="72"/>
      <c r="F29" s="66" t="s">
        <v>32</v>
      </c>
      <c r="G29" s="66"/>
      <c r="H29" s="27">
        <f>ROUNDDOWN((2680*(1+L20*0.01)),0)</f>
        <v>2948</v>
      </c>
      <c r="I29" s="21"/>
      <c r="J29" s="67">
        <f>H29*I29</f>
        <v>0</v>
      </c>
      <c r="K29" s="67"/>
      <c r="N29" s="36"/>
      <c r="O29" s="36"/>
    </row>
    <row r="30" spans="1:15" ht="30" customHeight="1" thickBot="1">
      <c r="A30" s="46"/>
      <c r="B30" s="37"/>
      <c r="C30" s="37"/>
      <c r="D30" s="43"/>
      <c r="E30" s="43"/>
      <c r="F30" s="60" t="s">
        <v>4</v>
      </c>
      <c r="G30" s="60"/>
      <c r="H30" s="22"/>
      <c r="I30" s="22">
        <f>SUM(I26:I29)</f>
        <v>0</v>
      </c>
      <c r="J30" s="61">
        <f>SUM(J26:K29)</f>
        <v>0</v>
      </c>
      <c r="K30" s="61"/>
      <c r="N30" s="36"/>
      <c r="O30" s="36"/>
    </row>
    <row r="31" spans="1:15" ht="29.25" customHeight="1" thickBot="1">
      <c r="A31" s="40"/>
      <c r="B31" s="41"/>
      <c r="C31" s="41"/>
      <c r="D31" s="97" t="s">
        <v>84</v>
      </c>
      <c r="E31" s="97"/>
      <c r="F31" s="62" t="s">
        <v>5</v>
      </c>
      <c r="G31" s="62"/>
      <c r="H31" s="23"/>
      <c r="I31" s="56">
        <f>I25+I30</f>
        <v>0</v>
      </c>
      <c r="J31" s="63">
        <f>J25+J30</f>
        <v>0</v>
      </c>
      <c r="K31" s="63"/>
      <c r="N31" s="36"/>
      <c r="O31" s="36"/>
    </row>
    <row r="32" spans="1:15" ht="25.5" customHeight="1" thickBot="1">
      <c r="A32" s="42"/>
      <c r="B32" s="39"/>
      <c r="C32" s="39"/>
      <c r="F32" s="5"/>
      <c r="G32" s="5"/>
      <c r="H32" s="98" t="s">
        <v>85</v>
      </c>
      <c r="I32" s="99"/>
      <c r="J32" s="100"/>
      <c r="K32" s="54">
        <f>ROUNDDOWN(J31*10/110,0)</f>
        <v>0</v>
      </c>
      <c r="N32" s="36"/>
      <c r="O32" s="36"/>
    </row>
    <row r="33" spans="1:15" ht="18" customHeight="1">
      <c r="A33" s="9" t="s">
        <v>11</v>
      </c>
      <c r="B33" s="5"/>
      <c r="C33" s="5"/>
      <c r="D33" s="5"/>
      <c r="E33" s="6"/>
      <c r="F33" s="6"/>
      <c r="G33" s="7"/>
      <c r="H33" s="16"/>
      <c r="I33" s="8"/>
      <c r="J33" s="8"/>
      <c r="K33" s="16"/>
      <c r="N33" s="36"/>
      <c r="O33" s="36"/>
    </row>
    <row r="34" spans="1:15" ht="18" customHeight="1">
      <c r="A34" s="93" t="s">
        <v>12</v>
      </c>
      <c r="B34" s="81"/>
      <c r="C34" s="82"/>
      <c r="D34" s="82"/>
      <c r="E34" s="12" t="s">
        <v>13</v>
      </c>
      <c r="F34" s="81"/>
      <c r="G34" s="82"/>
      <c r="H34" s="82"/>
      <c r="I34" s="12" t="s">
        <v>14</v>
      </c>
      <c r="J34" s="81" t="s">
        <v>15</v>
      </c>
      <c r="K34" s="95"/>
    </row>
    <row r="35" spans="1:15" ht="18" customHeight="1">
      <c r="A35" s="94"/>
      <c r="B35" s="83"/>
      <c r="C35" s="84"/>
      <c r="D35" s="84"/>
      <c r="E35" s="10" t="s">
        <v>16</v>
      </c>
      <c r="F35" s="83"/>
      <c r="G35" s="84"/>
      <c r="H35" s="84"/>
      <c r="I35" s="10" t="s">
        <v>17</v>
      </c>
      <c r="J35" s="83"/>
      <c r="K35" s="96"/>
    </row>
    <row r="36" spans="1:15" ht="18" customHeight="1">
      <c r="A36" s="93" t="s">
        <v>19</v>
      </c>
      <c r="B36" s="81"/>
      <c r="C36" s="82"/>
      <c r="D36" s="82"/>
      <c r="E36" s="95"/>
      <c r="F36" s="11" t="s">
        <v>0</v>
      </c>
      <c r="G36" s="12"/>
      <c r="H36" s="107"/>
      <c r="I36" s="108"/>
      <c r="J36" s="108"/>
      <c r="K36" s="109"/>
    </row>
    <row r="37" spans="1:15" ht="28.5" customHeight="1">
      <c r="A37" s="94"/>
      <c r="B37" s="83"/>
      <c r="C37" s="84"/>
      <c r="D37" s="84"/>
      <c r="E37" s="96"/>
      <c r="F37" s="13" t="s">
        <v>18</v>
      </c>
      <c r="G37" s="14"/>
      <c r="H37" s="78"/>
      <c r="I37" s="79"/>
      <c r="J37" s="79"/>
      <c r="K37" s="80"/>
    </row>
    <row r="38" spans="1:15" ht="31.5" customHeight="1">
      <c r="A38" s="101" t="s">
        <v>81</v>
      </c>
      <c r="B38" s="101"/>
      <c r="C38" s="101"/>
      <c r="D38" s="101"/>
      <c r="E38" s="101"/>
      <c r="F38" s="101"/>
      <c r="G38" s="101"/>
      <c r="H38" s="101"/>
      <c r="I38" s="101"/>
      <c r="J38" s="101"/>
      <c r="K38" s="101"/>
    </row>
    <row r="39" spans="1:15" ht="31.5" customHeight="1">
      <c r="A39" s="16" t="s">
        <v>82</v>
      </c>
      <c r="B39" s="16"/>
      <c r="C39" s="16"/>
      <c r="D39" s="16"/>
      <c r="E39" s="16"/>
      <c r="F39" s="16"/>
      <c r="G39" s="16"/>
      <c r="H39" s="16"/>
      <c r="I39" s="16"/>
      <c r="J39" s="16"/>
      <c r="K39" s="16"/>
    </row>
  </sheetData>
  <mergeCells count="58">
    <mergeCell ref="D31:E31"/>
    <mergeCell ref="H32:J32"/>
    <mergeCell ref="A38:K38"/>
    <mergeCell ref="A19:B20"/>
    <mergeCell ref="A17:B17"/>
    <mergeCell ref="H17:J17"/>
    <mergeCell ref="A18:B18"/>
    <mergeCell ref="J34:K35"/>
    <mergeCell ref="F34:H35"/>
    <mergeCell ref="J23:K23"/>
    <mergeCell ref="F24:G24"/>
    <mergeCell ref="J24:K24"/>
    <mergeCell ref="C19:E20"/>
    <mergeCell ref="F19:G20"/>
    <mergeCell ref="A36:A37"/>
    <mergeCell ref="H36:K36"/>
    <mergeCell ref="H37:K37"/>
    <mergeCell ref="B34:D35"/>
    <mergeCell ref="H1:K1"/>
    <mergeCell ref="G3:J3"/>
    <mergeCell ref="A16:K16"/>
    <mergeCell ref="H7:K7"/>
    <mergeCell ref="H8:K8"/>
    <mergeCell ref="H9:K9"/>
    <mergeCell ref="H10:K10"/>
    <mergeCell ref="H11:J11"/>
    <mergeCell ref="I2:K2"/>
    <mergeCell ref="A5:K5"/>
    <mergeCell ref="H13:J13"/>
    <mergeCell ref="A34:A35"/>
    <mergeCell ref="B36:E37"/>
    <mergeCell ref="I19:I20"/>
    <mergeCell ref="J19:K20"/>
    <mergeCell ref="A21:B24"/>
    <mergeCell ref="C21:E22"/>
    <mergeCell ref="F21:G21"/>
    <mergeCell ref="J21:K21"/>
    <mergeCell ref="F22:G22"/>
    <mergeCell ref="J22:K22"/>
    <mergeCell ref="C23:E24"/>
    <mergeCell ref="F23:G23"/>
    <mergeCell ref="F25:G25"/>
    <mergeCell ref="J25:K25"/>
    <mergeCell ref="A26:B29"/>
    <mergeCell ref="C26:E27"/>
    <mergeCell ref="C28:E29"/>
    <mergeCell ref="F28:G28"/>
    <mergeCell ref="J28:K28"/>
    <mergeCell ref="F29:G29"/>
    <mergeCell ref="J29:K29"/>
    <mergeCell ref="F30:G30"/>
    <mergeCell ref="J30:K30"/>
    <mergeCell ref="F31:G31"/>
    <mergeCell ref="J31:K31"/>
    <mergeCell ref="F26:G26"/>
    <mergeCell ref="J26:K26"/>
    <mergeCell ref="F27:G27"/>
    <mergeCell ref="J27:K27"/>
  </mergeCells>
  <phoneticPr fontId="2"/>
  <printOptions horizontalCentered="1" verticalCentered="1"/>
  <pageMargins left="0.23622047244094491" right="0.23622047244094491" top="0.55118110236220474" bottom="0.55118110236220474" header="0.31496062992125984" footer="0.31496062992125984"/>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topLeftCell="B1" workbookViewId="0">
      <selection activeCell="C25" sqref="C25"/>
    </sheetView>
  </sheetViews>
  <sheetFormatPr defaultRowHeight="13.5"/>
  <cols>
    <col min="1" max="1" width="45.875" customWidth="1"/>
    <col min="2" max="2" width="30.375" customWidth="1"/>
    <col min="3" max="5" width="27.625" customWidth="1"/>
  </cols>
  <sheetData>
    <row r="1" spans="1:5" ht="14.25" customHeight="1">
      <c r="B1" t="s">
        <v>43</v>
      </c>
      <c r="C1" t="s">
        <v>44</v>
      </c>
      <c r="D1" t="s">
        <v>45</v>
      </c>
      <c r="E1" t="s">
        <v>46</v>
      </c>
    </row>
    <row r="2" spans="1:5" ht="14.25" customHeight="1">
      <c r="A2" t="s">
        <v>76</v>
      </c>
      <c r="B2" t="s">
        <v>75</v>
      </c>
      <c r="C2" t="s">
        <v>77</v>
      </c>
      <c r="D2" t="s">
        <v>78</v>
      </c>
      <c r="E2" t="s">
        <v>41</v>
      </c>
    </row>
    <row r="3" spans="1:5" ht="14.25" customHeight="1">
      <c r="A3" t="s">
        <v>68</v>
      </c>
      <c r="B3" s="48" t="s">
        <v>47</v>
      </c>
      <c r="C3" s="49" t="s">
        <v>48</v>
      </c>
      <c r="D3" s="49" t="s">
        <v>49</v>
      </c>
      <c r="E3" s="49" t="s">
        <v>50</v>
      </c>
    </row>
    <row r="4" spans="1:5" ht="14.25" customHeight="1">
      <c r="A4" t="s">
        <v>69</v>
      </c>
      <c r="B4" s="48" t="s">
        <v>51</v>
      </c>
      <c r="C4" s="50" t="s">
        <v>52</v>
      </c>
      <c r="D4" s="51" t="s">
        <v>49</v>
      </c>
      <c r="E4" s="51" t="s">
        <v>53</v>
      </c>
    </row>
    <row r="5" spans="1:5" ht="14.25" customHeight="1">
      <c r="A5" t="s">
        <v>70</v>
      </c>
      <c r="B5" s="48" t="s">
        <v>54</v>
      </c>
      <c r="C5" s="51" t="s">
        <v>55</v>
      </c>
      <c r="D5" s="51" t="s">
        <v>49</v>
      </c>
      <c r="E5" s="51" t="s">
        <v>56</v>
      </c>
    </row>
    <row r="6" spans="1:5" ht="14.25" customHeight="1">
      <c r="A6" t="s">
        <v>71</v>
      </c>
      <c r="B6" s="48" t="s">
        <v>57</v>
      </c>
      <c r="C6" s="51" t="s">
        <v>58</v>
      </c>
      <c r="D6" s="51" t="s">
        <v>49</v>
      </c>
      <c r="E6" s="51" t="s">
        <v>59</v>
      </c>
    </row>
    <row r="7" spans="1:5" ht="24.75" customHeight="1">
      <c r="A7" t="s">
        <v>72</v>
      </c>
      <c r="B7" s="48" t="s">
        <v>67</v>
      </c>
      <c r="C7" s="50" t="s">
        <v>60</v>
      </c>
      <c r="D7" s="51" t="s">
        <v>49</v>
      </c>
      <c r="E7" s="51" t="s">
        <v>61</v>
      </c>
    </row>
    <row r="8" spans="1:5" ht="14.25" customHeight="1">
      <c r="A8" t="s">
        <v>73</v>
      </c>
      <c r="B8" s="48" t="s">
        <v>62</v>
      </c>
      <c r="C8" s="52" t="s">
        <v>63</v>
      </c>
      <c r="D8" s="51" t="s">
        <v>49</v>
      </c>
      <c r="E8" s="51" t="s">
        <v>64</v>
      </c>
    </row>
    <row r="9" spans="1:5" ht="14.25" customHeight="1">
      <c r="A9" t="s">
        <v>74</v>
      </c>
      <c r="B9" s="48" t="s">
        <v>65</v>
      </c>
      <c r="C9" s="51" t="s">
        <v>66</v>
      </c>
      <c r="D9" s="51" t="s">
        <v>49</v>
      </c>
      <c r="E9" s="51" t="s">
        <v>80</v>
      </c>
    </row>
    <row r="19" spans="3:3">
      <c r="C19" t="s">
        <v>79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7" ma:contentTypeDescription="新しいドキュメントを作成します。" ma:contentTypeScope="" ma:versionID="c65116db9695a5fb364882745e241e0b">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df7075c5657fe3855e321748f9368641"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34EA6B-FEC3-42D9-9021-229CA4950E2D}">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9DA66AA7-06E1-4077-8FB9-F0FF310D40DC}">
  <ds:schemaRefs>
    <ds:schemaRef ds:uri="http://schemas.microsoft.com/sharepoint/v3/contenttype/forms"/>
  </ds:schemaRefs>
</ds:datastoreItem>
</file>

<file path=customXml/itemProps3.xml><?xml version="1.0" encoding="utf-8"?>
<ds:datastoreItem xmlns:ds="http://schemas.openxmlformats.org/officeDocument/2006/customXml" ds:itemID="{EE03E962-4978-49F9-B5F1-0CAA16744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風しん様式2</vt:lpstr>
      <vt:lpstr>医師会データ</vt:lpstr>
      <vt:lpstr>風しん様式2!Print_Area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下地 康尚</cp:lastModifiedBy>
  <cp:revision>0</cp:revision>
  <cp:lastPrinted>2023-10-27T04:17:25Z</cp:lastPrinted>
  <dcterms:created xsi:type="dcterms:W3CDTF">1601-01-01T00:00:00Z</dcterms:created>
  <dcterms:modified xsi:type="dcterms:W3CDTF">2023-11-09T00:35:01Z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0x01010039DEE8D5034C994F8EB451372A14AD60</vt:lpwstr>
  </property>
  <property fmtid="{D5CDD505-2E9C-101B-9397-08002B2CF9AE}" pid="3" name="MediaServiceImageTags">
    <vt:lpwstr/>
  </property>
</Properties>
</file>